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L&amp;P Website\Fulbright\Annual Reports\"/>
    </mc:Choice>
  </mc:AlternateContent>
  <xr:revisionPtr revIDLastSave="0" documentId="13_ncr:1_{754D1BE4-69F9-41FB-9B9D-5264A4C2E08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S Scholars to China" sheetId="1" r:id="rId1"/>
    <sheet name="Chinese Scholars to US" sheetId="2" r:id="rId2"/>
    <sheet name="China Contribution to Fulbright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2" l="1"/>
  <c r="D43" i="1" l="1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  <c r="H20" i="2"/>
  <c r="K20" i="1"/>
  <c r="K22" i="1"/>
  <c r="K23" i="1"/>
  <c r="K24" i="1"/>
  <c r="K25" i="1"/>
  <c r="K26" i="1"/>
  <c r="K27" i="1"/>
  <c r="K28" i="1"/>
  <c r="K21" i="1"/>
  <c r="H22" i="2"/>
  <c r="H23" i="2"/>
  <c r="H24" i="2"/>
  <c r="H25" i="2"/>
  <c r="H26" i="2"/>
  <c r="H27" i="2"/>
  <c r="H28" i="2"/>
  <c r="H29" i="2"/>
  <c r="H21" i="2"/>
  <c r="H40" i="1"/>
  <c r="K40" i="1" s="1"/>
  <c r="H42" i="1"/>
  <c r="E43" i="2"/>
  <c r="F43" i="2"/>
  <c r="G43" i="2"/>
  <c r="B43" i="2"/>
  <c r="E43" i="1"/>
  <c r="F43" i="1"/>
  <c r="G43" i="1"/>
  <c r="I43" i="1"/>
  <c r="J43" i="1"/>
  <c r="B43" i="1"/>
  <c r="H36" i="2"/>
  <c r="H37" i="2"/>
  <c r="H38" i="2"/>
  <c r="H39" i="2"/>
  <c r="H40" i="2"/>
  <c r="H41" i="2"/>
  <c r="H42" i="2"/>
  <c r="C43" i="2"/>
  <c r="K35" i="1"/>
  <c r="H31" i="2"/>
  <c r="H32" i="2"/>
  <c r="H33" i="2"/>
  <c r="H34" i="2"/>
  <c r="H35" i="2"/>
  <c r="H30" i="2"/>
  <c r="K32" i="1"/>
  <c r="K33" i="1"/>
  <c r="K34" i="1"/>
  <c r="K36" i="1"/>
  <c r="K37" i="1"/>
  <c r="K38" i="1"/>
  <c r="K39" i="1"/>
  <c r="K41" i="1"/>
  <c r="K31" i="1"/>
  <c r="C43" i="1"/>
  <c r="K30" i="1"/>
  <c r="K42" i="1" l="1"/>
  <c r="K43" i="1" s="1"/>
  <c r="H43" i="1"/>
</calcChain>
</file>

<file path=xl/sharedStrings.xml><?xml version="1.0" encoding="utf-8"?>
<sst xmlns="http://schemas.openxmlformats.org/spreadsheetml/2006/main" count="115" uniqueCount="59">
  <si>
    <t>Student Program</t>
  </si>
  <si>
    <t>Yearly Total</t>
  </si>
  <si>
    <t>GRAND TOTAL</t>
  </si>
  <si>
    <t>Study of the U.S.</t>
  </si>
  <si>
    <r>
      <t xml:space="preserve">Fulbright-Hays
</t>
    </r>
    <r>
      <rPr>
        <i/>
        <sz val="11"/>
        <color theme="1"/>
        <rFont val="Calibri"/>
        <family val="2"/>
        <scheme val="minor"/>
      </rPr>
      <t>Dissertation Research</t>
    </r>
  </si>
  <si>
    <r>
      <t xml:space="preserve">Fulbright-Hays
</t>
    </r>
    <r>
      <rPr>
        <i/>
        <sz val="11"/>
        <color theme="1"/>
        <rFont val="Calibri"/>
        <family val="2"/>
        <scheme val="minor"/>
      </rPr>
      <t>Group Projects</t>
    </r>
  </si>
  <si>
    <r>
      <t xml:space="preserve">Fulbright-Hays
</t>
    </r>
    <r>
      <rPr>
        <i/>
        <sz val="11"/>
        <color theme="1"/>
        <rFont val="Calibri"/>
        <family val="2"/>
        <scheme val="minor"/>
      </rPr>
      <t>Seminars Abroad</t>
    </r>
  </si>
  <si>
    <r>
      <t xml:space="preserve">Fulbright-Hays
</t>
    </r>
    <r>
      <rPr>
        <i/>
        <sz val="11"/>
        <color theme="1"/>
        <rFont val="Calibri"/>
        <family val="2"/>
        <scheme val="minor"/>
      </rPr>
      <t>Curriculum Consultants</t>
    </r>
  </si>
  <si>
    <t>Humphrey Fellowship</t>
  </si>
  <si>
    <t>DOS - https://eca.state.gov/fulbright/about-fulbright/j-william-fulbright-foreign-scholarship-board-ffsb/ffsb-reports</t>
  </si>
  <si>
    <t>GRAND TOTALS</t>
  </si>
  <si>
    <t>Year</t>
  </si>
  <si>
    <t>China's Monetary &amp; In-Kind Contribution</t>
  </si>
  <si>
    <t>Sources:</t>
  </si>
  <si>
    <t>DOE Fulbright-Hays Dissertation Research - https://www2.ed.gov/programs/iegpsddrap/awards.html (2017 Report has error for download)</t>
  </si>
  <si>
    <r>
      <t xml:space="preserve">Fulbright-Hays
</t>
    </r>
    <r>
      <rPr>
        <i/>
        <sz val="11"/>
        <color theme="1"/>
        <rFont val="Calibri"/>
        <family val="2"/>
        <scheme val="minor"/>
      </rPr>
      <t>Faculty Research</t>
    </r>
  </si>
  <si>
    <t>DOE Fulbright-Hays Seminars Abroad - https://www2.ed.gov/programs/iegpsgpa/awards.html#top</t>
  </si>
  <si>
    <t>Listed as an overseas private contribution and in-kind support</t>
  </si>
  <si>
    <t>Academic Year 
(i.e. 1995 = 1995-96)</t>
  </si>
  <si>
    <t>Teacher Exchange Program</t>
  </si>
  <si>
    <r>
      <t xml:space="preserve">Student Program    </t>
    </r>
    <r>
      <rPr>
        <i/>
        <sz val="11"/>
        <color theme="1"/>
        <rFont val="Calibri"/>
        <family val="2"/>
        <scheme val="minor"/>
      </rPr>
      <t>(aka University Study)</t>
    </r>
  </si>
  <si>
    <t>1978                      exchange begins Jan '79</t>
  </si>
  <si>
    <t>2003*</t>
  </si>
  <si>
    <t>1987*</t>
  </si>
  <si>
    <t>1989 - Postponed</t>
  </si>
  <si>
    <r>
      <t xml:space="preserve">Scholars Program </t>
    </r>
    <r>
      <rPr>
        <i/>
        <sz val="11"/>
        <color theme="1"/>
        <rFont val="Calibri"/>
        <family val="2"/>
        <scheme val="minor"/>
      </rPr>
      <t>Research 
(in 2012 combined Research &amp; Lecturing)</t>
    </r>
  </si>
  <si>
    <r>
      <t xml:space="preserve">Scholar Program
</t>
    </r>
    <r>
      <rPr>
        <i/>
        <sz val="11"/>
        <color theme="1"/>
        <rFont val="Calibri"/>
        <family val="2"/>
        <scheme val="minor"/>
      </rPr>
      <t>Research 
(in 2012 combined Research &amp; Lecturing)</t>
    </r>
  </si>
  <si>
    <r>
      <t xml:space="preserve">Scholar Program
</t>
    </r>
    <r>
      <rPr>
        <i/>
        <sz val="11"/>
        <color theme="1"/>
        <rFont val="Calibri"/>
        <family val="2"/>
        <scheme val="minor"/>
      </rPr>
      <t>Lecturing
(in 2012, lecturers are rolled into Research #)</t>
    </r>
  </si>
  <si>
    <t>These 4 grantees arrived in US before Aug 6, 1989 as per the Fulbright Annual Report</t>
  </si>
  <si>
    <t>2016**</t>
  </si>
  <si>
    <t>2015**</t>
  </si>
  <si>
    <t>2014**</t>
  </si>
  <si>
    <r>
      <t xml:space="preserve">** </t>
    </r>
    <r>
      <rPr>
        <i/>
        <sz val="11"/>
        <color theme="1"/>
        <rFont val="Calibri"/>
        <family val="2"/>
        <scheme val="minor"/>
      </rPr>
      <t>Fulbright-Hays Info Not On DOS Annual Report; Use DOE Websites</t>
    </r>
  </si>
  <si>
    <t>1990***</t>
  </si>
  <si>
    <t>Report Missing</t>
  </si>
  <si>
    <t>From this year on, it's all government support; no private support</t>
  </si>
  <si>
    <t>2012**</t>
  </si>
  <si>
    <r>
      <t xml:space="preserve">Scholars Program  </t>
    </r>
    <r>
      <rPr>
        <i/>
        <sz val="11"/>
        <color theme="1"/>
        <rFont val="Calibri"/>
        <family val="2"/>
        <scheme val="minor"/>
      </rPr>
      <t>Lecturing
(in 2012, Lecturers rolled into Research)</t>
    </r>
  </si>
  <si>
    <t>(Per US DOS Press Office Email)</t>
  </si>
  <si>
    <t>None</t>
  </si>
  <si>
    <t>US Congressional Spending on 2016 China Fulbright Program: $5.5 million</t>
  </si>
  <si>
    <t>US Military Spending in 2016: $611 billion</t>
  </si>
  <si>
    <t>N/A</t>
  </si>
  <si>
    <t>Data Missing</t>
  </si>
  <si>
    <t>ON A FULBRIGHT SINCE 1979</t>
  </si>
  <si>
    <t>* These reports are missing (1987, 2003)</t>
  </si>
  <si>
    <t>2016***</t>
  </si>
  <si>
    <t xml:space="preserve">TOTAL # OF AMERICANS SENT TO CHINA </t>
  </si>
  <si>
    <t>Since 2017, the Fulbright Foreign Scholarship Board has failed to publish an annual report even though required to by Congress</t>
  </si>
  <si>
    <t>1990**</t>
  </si>
  <si>
    <r>
      <t xml:space="preserve">** </t>
    </r>
    <r>
      <rPr>
        <i/>
        <sz val="11"/>
        <color theme="1"/>
        <rFont val="Calibri"/>
        <family val="2"/>
        <scheme val="minor"/>
      </rPr>
      <t xml:space="preserve">The pages for the US Fulbright (non-Hayes) was not copied in the DOS download.  </t>
    </r>
  </si>
  <si>
    <r>
      <t>1989                         China Suspends Program</t>
    </r>
    <r>
      <rPr>
        <i/>
        <sz val="11"/>
        <color theme="1"/>
        <rFont val="Calibri"/>
        <family val="2"/>
        <scheme val="minor"/>
      </rPr>
      <t xml:space="preserve"> Aug, 6, '89 </t>
    </r>
  </si>
  <si>
    <r>
      <t xml:space="preserve">*** </t>
    </r>
    <r>
      <rPr>
        <i/>
        <sz val="11"/>
        <color theme="1"/>
        <rFont val="Calibri"/>
        <family val="2"/>
        <scheme val="minor"/>
      </rPr>
      <t>The pages for the US Fulbright (non-Hayes) were not copied in the DOS download.  But 16 lecturers is what the press stated: https://apnews.com/484f1d15386f33383006468fb6b55261</t>
    </r>
  </si>
  <si>
    <t>TOTAL NUMBER OF CHINESE SENT TO US</t>
  </si>
  <si>
    <r>
      <t>(</t>
    </r>
    <r>
      <rPr>
        <i/>
        <sz val="11"/>
        <color theme="1"/>
        <rFont val="Calibri"/>
        <family val="2"/>
        <scheme val="minor"/>
      </rPr>
      <t>Per Business Insider article: https://tinyurl.com/yy4ne5lk</t>
    </r>
    <r>
      <rPr>
        <sz val="11"/>
        <color theme="1"/>
        <rFont val="Calibri"/>
        <family val="2"/>
        <scheme val="minor"/>
      </rPr>
      <t xml:space="preserve">) </t>
    </r>
  </si>
  <si>
    <t>1999****</t>
  </si>
  <si>
    <t>**** There were five of us on the U.S. student program that year, but because the program was put togetger in a rush - with a call for applications in late March 1999 and to arrive in China that August - our numbers are not reflected in the annual report.</t>
  </si>
  <si>
    <r>
      <t xml:space="preserve"> </t>
    </r>
    <r>
      <rPr>
        <b/>
        <i/>
        <sz val="16"/>
        <color rgb="FFFF0000"/>
        <rFont val="Calibri"/>
        <family val="2"/>
        <scheme val="minor"/>
      </rPr>
      <t>Please be sure to cite China Law &amp; Policy (www.chinalawandpolicy.com) if you are using these numbers</t>
    </r>
  </si>
  <si>
    <t>Please be sure to cite China Law &amp; Policy (www.chinalawandpolicy.com) if you are using these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</si>
</sst>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Border="1"/>
    <xf numFmtId="3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164" fontId="1" fillId="0" borderId="0" xfId="1" applyNumberFormat="1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164" fontId="3" fillId="0" borderId="0" xfId="1" applyNumberFormat="1" applyFont="1"/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164" fontId="3" fillId="2" borderId="0" xfId="1" applyNumberFormat="1" applyFont="1" applyFill="1"/>
    <xf numFmtId="164" fontId="3" fillId="2" borderId="0" xfId="1" applyNumberFormat="1" applyFont="1" applyFill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0" fontId="0" fillId="0" borderId="0" xfId="2" applyNumberFormat="1" applyFont="1"/>
    <xf numFmtId="0" fontId="0" fillId="0" borderId="0" xfId="0" applyFont="1"/>
    <xf numFmtId="0" fontId="0" fillId="2" borderId="1" xfId="0" applyFill="1" applyBorder="1"/>
    <xf numFmtId="164" fontId="3" fillId="0" borderId="0" xfId="1" applyNumberFormat="1" applyFont="1" applyFill="1"/>
    <xf numFmtId="4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/>
    <xf numFmtId="0" fontId="0" fillId="0" borderId="0" xfId="0" applyFill="1" applyAlignment="1">
      <alignment horizontal="right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/>
    <xf numFmtId="3" fontId="4" fillId="0" borderId="4" xfId="0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zoomScale="90" workbookViewId="0">
      <pane ySplit="3" topLeftCell="A4" activePane="bottomLeft" state="frozen"/>
      <selection pane="bottomLeft" activeCell="B1" sqref="B1"/>
    </sheetView>
  </sheetViews>
  <sheetFormatPr defaultColWidth="8.77734375" defaultRowHeight="14.4" x14ac:dyDescent="0.3"/>
  <cols>
    <col min="1" max="1" width="20.109375" style="2" customWidth="1"/>
    <col min="2" max="2" width="18.109375" customWidth="1"/>
    <col min="3" max="3" width="22" customWidth="1"/>
    <col min="4" max="4" width="21.33203125" customWidth="1"/>
    <col min="5" max="5" width="16.109375" customWidth="1"/>
    <col min="6" max="6" width="19.6640625" customWidth="1"/>
    <col min="7" max="7" width="16.44140625" customWidth="1"/>
    <col min="8" max="8" width="15.109375" customWidth="1"/>
    <col min="9" max="9" width="16.109375" customWidth="1"/>
    <col min="10" max="10" width="15.21875" customWidth="1"/>
    <col min="11" max="11" width="10.44140625" customWidth="1"/>
  </cols>
  <sheetData>
    <row r="1" spans="1:13" s="46" customFormat="1" ht="21" x14ac:dyDescent="0.4">
      <c r="A1" s="45"/>
      <c r="B1" s="47" t="s">
        <v>57</v>
      </c>
    </row>
    <row r="2" spans="1:13" x14ac:dyDescent="0.3">
      <c r="B2" s="3"/>
    </row>
    <row r="3" spans="1:13" s="4" customFormat="1" ht="58.2" thickBot="1" x14ac:dyDescent="0.35">
      <c r="A3" s="6" t="s">
        <v>18</v>
      </c>
      <c r="B3" s="6" t="s">
        <v>20</v>
      </c>
      <c r="C3" s="6" t="s">
        <v>25</v>
      </c>
      <c r="D3" s="6" t="s">
        <v>37</v>
      </c>
      <c r="E3" s="6" t="s">
        <v>19</v>
      </c>
      <c r="F3" s="6" t="s">
        <v>4</v>
      </c>
      <c r="G3" s="6" t="s">
        <v>15</v>
      </c>
      <c r="H3" s="6" t="s">
        <v>5</v>
      </c>
      <c r="I3" s="6" t="s">
        <v>6</v>
      </c>
      <c r="J3" s="6" t="s">
        <v>7</v>
      </c>
      <c r="K3" s="7" t="s">
        <v>1</v>
      </c>
    </row>
    <row r="4" spans="1:13" s="4" customFormat="1" ht="43.8" thickTop="1" x14ac:dyDescent="0.3">
      <c r="A4" s="17" t="s">
        <v>21</v>
      </c>
      <c r="B4" s="19">
        <v>29</v>
      </c>
      <c r="C4" s="19">
        <v>17</v>
      </c>
      <c r="D4" s="19">
        <v>3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20">
        <f>SUM(B4:J4)</f>
        <v>49</v>
      </c>
      <c r="L4" s="18"/>
      <c r="M4" s="18"/>
    </row>
    <row r="5" spans="1:13" s="4" customFormat="1" x14ac:dyDescent="0.3">
      <c r="A5" s="17">
        <v>1979</v>
      </c>
      <c r="B5" s="19">
        <v>16</v>
      </c>
      <c r="C5" s="19">
        <v>49</v>
      </c>
      <c r="D5" s="19">
        <v>13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f t="shared" ref="K5:K19" si="0">SUM(B5:J5)</f>
        <v>78</v>
      </c>
      <c r="L5" s="18"/>
      <c r="M5" s="18"/>
    </row>
    <row r="6" spans="1:13" s="4" customFormat="1" x14ac:dyDescent="0.3">
      <c r="A6" s="17">
        <v>1980</v>
      </c>
      <c r="B6" s="19">
        <v>0</v>
      </c>
      <c r="C6" s="19">
        <v>21</v>
      </c>
      <c r="D6" s="19">
        <v>9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20">
        <f t="shared" si="0"/>
        <v>30</v>
      </c>
      <c r="L6" s="18"/>
      <c r="M6" s="18"/>
    </row>
    <row r="7" spans="1:13" s="4" customFormat="1" x14ac:dyDescent="0.3">
      <c r="A7" s="17">
        <v>1981</v>
      </c>
      <c r="B7" s="19">
        <v>0</v>
      </c>
      <c r="C7" s="19">
        <v>21</v>
      </c>
      <c r="D7" s="19">
        <v>8</v>
      </c>
      <c r="E7" s="19">
        <v>0</v>
      </c>
      <c r="F7" s="19">
        <v>7</v>
      </c>
      <c r="G7" s="19">
        <v>4</v>
      </c>
      <c r="H7" s="19">
        <v>80</v>
      </c>
      <c r="I7" s="19">
        <v>45</v>
      </c>
      <c r="J7" s="19">
        <v>0</v>
      </c>
      <c r="K7" s="20">
        <f t="shared" si="0"/>
        <v>165</v>
      </c>
      <c r="L7" s="18"/>
      <c r="M7" s="18"/>
    </row>
    <row r="8" spans="1:13" s="4" customFormat="1" x14ac:dyDescent="0.3">
      <c r="A8" s="17">
        <v>1982</v>
      </c>
      <c r="B8" s="19">
        <v>0</v>
      </c>
      <c r="C8" s="19">
        <v>0</v>
      </c>
      <c r="D8" s="19">
        <v>13</v>
      </c>
      <c r="E8" s="19">
        <v>0</v>
      </c>
      <c r="F8" s="19">
        <v>2</v>
      </c>
      <c r="G8" s="19">
        <v>4</v>
      </c>
      <c r="H8" s="19">
        <v>76</v>
      </c>
      <c r="I8" s="19">
        <v>20</v>
      </c>
      <c r="J8" s="19">
        <v>0</v>
      </c>
      <c r="K8" s="20">
        <f t="shared" si="0"/>
        <v>115</v>
      </c>
      <c r="L8" s="18"/>
      <c r="M8" s="18"/>
    </row>
    <row r="9" spans="1:13" s="4" customFormat="1" x14ac:dyDescent="0.3">
      <c r="A9" s="17">
        <v>1983</v>
      </c>
      <c r="B9" s="19">
        <v>0</v>
      </c>
      <c r="C9" s="19">
        <v>0</v>
      </c>
      <c r="D9" s="19">
        <v>18</v>
      </c>
      <c r="E9" s="19">
        <v>0</v>
      </c>
      <c r="F9" s="19">
        <v>3</v>
      </c>
      <c r="G9" s="19">
        <v>12</v>
      </c>
      <c r="H9" s="19">
        <v>80</v>
      </c>
      <c r="I9" s="19">
        <v>20</v>
      </c>
      <c r="J9" s="19">
        <v>0</v>
      </c>
      <c r="K9" s="20">
        <f t="shared" si="0"/>
        <v>133</v>
      </c>
      <c r="L9" s="18"/>
      <c r="M9" s="18"/>
    </row>
    <row r="10" spans="1:13" s="4" customFormat="1" x14ac:dyDescent="0.3">
      <c r="A10" s="17">
        <v>1984</v>
      </c>
      <c r="B10" s="19">
        <v>0</v>
      </c>
      <c r="C10" s="19">
        <v>0</v>
      </c>
      <c r="D10" s="19">
        <v>15</v>
      </c>
      <c r="E10" s="19">
        <v>0</v>
      </c>
      <c r="F10" s="19">
        <v>1</v>
      </c>
      <c r="G10" s="19">
        <v>1</v>
      </c>
      <c r="H10" s="19">
        <v>16</v>
      </c>
      <c r="I10" s="19">
        <v>20</v>
      </c>
      <c r="J10" s="19">
        <v>0</v>
      </c>
      <c r="K10" s="20">
        <f t="shared" si="0"/>
        <v>53</v>
      </c>
      <c r="L10" s="18"/>
      <c r="M10" s="18"/>
    </row>
    <row r="11" spans="1:13" s="4" customFormat="1" x14ac:dyDescent="0.3">
      <c r="A11" s="17">
        <v>1985</v>
      </c>
      <c r="B11" s="19">
        <v>7</v>
      </c>
      <c r="C11" s="19">
        <v>0</v>
      </c>
      <c r="D11" s="19">
        <v>26</v>
      </c>
      <c r="E11" s="19">
        <v>0</v>
      </c>
      <c r="F11" s="19">
        <v>6</v>
      </c>
      <c r="G11" s="19">
        <v>2</v>
      </c>
      <c r="H11" s="19">
        <v>132</v>
      </c>
      <c r="I11" s="19">
        <v>20</v>
      </c>
      <c r="J11" s="19"/>
      <c r="K11" s="20">
        <f t="shared" si="0"/>
        <v>193</v>
      </c>
      <c r="L11" s="18"/>
      <c r="M11" s="18"/>
    </row>
    <row r="12" spans="1:13" s="4" customFormat="1" x14ac:dyDescent="0.3">
      <c r="A12" s="17">
        <v>1986</v>
      </c>
      <c r="B12" s="19">
        <v>0</v>
      </c>
      <c r="C12" s="19">
        <v>0</v>
      </c>
      <c r="D12" s="19">
        <v>0</v>
      </c>
      <c r="E12" s="19">
        <v>0</v>
      </c>
      <c r="F12" s="19">
        <v>5</v>
      </c>
      <c r="G12" s="19">
        <v>1</v>
      </c>
      <c r="H12" s="19">
        <v>72</v>
      </c>
      <c r="I12" s="19">
        <v>33</v>
      </c>
      <c r="J12" s="19">
        <v>0</v>
      </c>
      <c r="K12" s="20">
        <f t="shared" si="0"/>
        <v>111</v>
      </c>
      <c r="L12" s="18"/>
      <c r="M12" s="18"/>
    </row>
    <row r="13" spans="1:13" s="4" customFormat="1" x14ac:dyDescent="0.3">
      <c r="A13" s="17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0">
        <f t="shared" si="0"/>
        <v>0</v>
      </c>
      <c r="L13" s="18"/>
      <c r="M13" s="18"/>
    </row>
    <row r="14" spans="1:13" s="4" customFormat="1" x14ac:dyDescent="0.3">
      <c r="A14" s="17">
        <v>1988</v>
      </c>
      <c r="B14" s="19">
        <v>0</v>
      </c>
      <c r="C14" s="19">
        <v>20</v>
      </c>
      <c r="D14" s="19">
        <v>24</v>
      </c>
      <c r="E14" s="19">
        <v>0</v>
      </c>
      <c r="F14" s="19">
        <v>5</v>
      </c>
      <c r="G14" s="19">
        <v>4</v>
      </c>
      <c r="H14" s="19">
        <v>155</v>
      </c>
      <c r="I14" s="19">
        <v>25</v>
      </c>
      <c r="J14" s="19">
        <v>0</v>
      </c>
      <c r="K14" s="20">
        <f t="shared" si="0"/>
        <v>233</v>
      </c>
      <c r="L14" s="18"/>
      <c r="M14" s="18"/>
    </row>
    <row r="15" spans="1:13" s="4" customFormat="1" x14ac:dyDescent="0.3">
      <c r="A15" s="17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5</v>
      </c>
      <c r="G15" s="19">
        <v>1</v>
      </c>
      <c r="H15" s="19">
        <v>88</v>
      </c>
      <c r="I15" s="19">
        <v>40</v>
      </c>
      <c r="J15" s="19">
        <v>0</v>
      </c>
      <c r="K15" s="20">
        <f t="shared" si="0"/>
        <v>134</v>
      </c>
      <c r="L15" s="18"/>
      <c r="M15" s="18"/>
    </row>
    <row r="16" spans="1:13" s="4" customFormat="1" x14ac:dyDescent="0.3">
      <c r="A16" s="17" t="s">
        <v>33</v>
      </c>
      <c r="B16" s="19" t="s">
        <v>43</v>
      </c>
      <c r="C16" s="19" t="s">
        <v>43</v>
      </c>
      <c r="D16" s="19">
        <v>16</v>
      </c>
      <c r="E16" s="19" t="s">
        <v>43</v>
      </c>
      <c r="F16" s="19">
        <v>3</v>
      </c>
      <c r="G16" s="19">
        <v>2</v>
      </c>
      <c r="H16" s="19">
        <v>30</v>
      </c>
      <c r="I16" s="19">
        <v>0</v>
      </c>
      <c r="J16" s="19">
        <v>0</v>
      </c>
      <c r="K16" s="20">
        <f t="shared" si="0"/>
        <v>51</v>
      </c>
      <c r="L16" s="18"/>
      <c r="M16" s="18"/>
    </row>
    <row r="17" spans="1:13" s="4" customFormat="1" x14ac:dyDescent="0.3">
      <c r="A17" s="17">
        <v>1991</v>
      </c>
      <c r="B17" s="19">
        <v>10</v>
      </c>
      <c r="C17" s="19">
        <v>10</v>
      </c>
      <c r="D17" s="19">
        <v>24</v>
      </c>
      <c r="E17" s="19">
        <v>0</v>
      </c>
      <c r="F17" s="19">
        <v>3</v>
      </c>
      <c r="G17" s="19">
        <v>1</v>
      </c>
      <c r="H17" s="19">
        <v>69</v>
      </c>
      <c r="I17" s="19">
        <v>20</v>
      </c>
      <c r="J17" s="19"/>
      <c r="K17" s="20">
        <f t="shared" si="0"/>
        <v>137</v>
      </c>
      <c r="L17" s="18"/>
      <c r="M17" s="18"/>
    </row>
    <row r="18" spans="1:13" s="4" customFormat="1" x14ac:dyDescent="0.3">
      <c r="A18" s="17">
        <v>1992</v>
      </c>
      <c r="B18" s="19">
        <v>0</v>
      </c>
      <c r="C18" s="19">
        <v>6</v>
      </c>
      <c r="D18" s="19">
        <v>24</v>
      </c>
      <c r="E18" s="19">
        <v>0</v>
      </c>
      <c r="F18" s="19">
        <v>5</v>
      </c>
      <c r="G18" s="19">
        <v>1</v>
      </c>
      <c r="H18" s="19">
        <v>27</v>
      </c>
      <c r="I18" s="19">
        <v>20</v>
      </c>
      <c r="J18" s="19">
        <v>0</v>
      </c>
      <c r="K18" s="20">
        <f t="shared" si="0"/>
        <v>83</v>
      </c>
      <c r="L18" s="18"/>
      <c r="M18" s="18"/>
    </row>
    <row r="19" spans="1:13" s="4" customFormat="1" x14ac:dyDescent="0.3">
      <c r="A19" s="17">
        <v>1993</v>
      </c>
      <c r="B19" s="19">
        <v>0</v>
      </c>
      <c r="C19" s="19">
        <v>0</v>
      </c>
      <c r="D19" s="19">
        <v>38</v>
      </c>
      <c r="E19" s="19">
        <v>0</v>
      </c>
      <c r="F19" s="19">
        <v>2</v>
      </c>
      <c r="G19" s="19">
        <v>0</v>
      </c>
      <c r="H19" s="19">
        <v>93</v>
      </c>
      <c r="I19" s="19">
        <v>18</v>
      </c>
      <c r="J19" s="19">
        <v>0</v>
      </c>
      <c r="K19" s="20">
        <f t="shared" si="0"/>
        <v>151</v>
      </c>
      <c r="L19" s="18"/>
      <c r="M19" s="18"/>
    </row>
    <row r="20" spans="1:13" s="18" customFormat="1" x14ac:dyDescent="0.3">
      <c r="A20" s="17">
        <v>1994</v>
      </c>
      <c r="B20" s="19">
        <v>0</v>
      </c>
      <c r="C20" s="19">
        <v>0</v>
      </c>
      <c r="D20" s="19">
        <v>26</v>
      </c>
      <c r="E20" s="19">
        <v>0</v>
      </c>
      <c r="F20" s="19">
        <v>3</v>
      </c>
      <c r="G20" s="19">
        <v>1</v>
      </c>
      <c r="H20" s="19">
        <v>82</v>
      </c>
      <c r="I20" s="19">
        <v>16</v>
      </c>
      <c r="J20" s="19">
        <v>0</v>
      </c>
      <c r="K20" s="5">
        <f>SUM(B20:J20)</f>
        <v>128</v>
      </c>
    </row>
    <row r="21" spans="1:13" x14ac:dyDescent="0.3">
      <c r="A21" s="2">
        <v>1995</v>
      </c>
      <c r="B21">
        <v>0</v>
      </c>
      <c r="C21">
        <v>0</v>
      </c>
      <c r="D21">
        <v>17</v>
      </c>
      <c r="E21">
        <v>0</v>
      </c>
      <c r="F21">
        <v>6</v>
      </c>
      <c r="G21">
        <v>1</v>
      </c>
      <c r="H21">
        <v>76</v>
      </c>
      <c r="I21">
        <v>16</v>
      </c>
      <c r="J21">
        <v>0</v>
      </c>
      <c r="K21" s="5">
        <f>SUM(B21:J21)</f>
        <v>116</v>
      </c>
    </row>
    <row r="22" spans="1:13" x14ac:dyDescent="0.3">
      <c r="A22" s="2">
        <v>1996</v>
      </c>
      <c r="B22">
        <v>0</v>
      </c>
      <c r="C22">
        <v>0</v>
      </c>
      <c r="D22">
        <v>21</v>
      </c>
      <c r="E22">
        <v>0</v>
      </c>
      <c r="F22">
        <v>6</v>
      </c>
      <c r="G22">
        <v>2</v>
      </c>
      <c r="H22">
        <v>25</v>
      </c>
      <c r="I22">
        <v>16</v>
      </c>
      <c r="J22">
        <v>0</v>
      </c>
      <c r="K22" s="5">
        <f t="shared" ref="K22:K28" si="1">SUM(B22:J22)</f>
        <v>70</v>
      </c>
    </row>
    <row r="23" spans="1:13" x14ac:dyDescent="0.3">
      <c r="A23" s="2">
        <v>1997</v>
      </c>
      <c r="B23">
        <v>16</v>
      </c>
      <c r="C23" s="27">
        <v>10</v>
      </c>
      <c r="D23" s="27">
        <v>21</v>
      </c>
      <c r="E23">
        <v>0</v>
      </c>
      <c r="F23">
        <v>2</v>
      </c>
      <c r="G23">
        <v>1</v>
      </c>
      <c r="H23">
        <v>54</v>
      </c>
      <c r="I23">
        <v>16</v>
      </c>
      <c r="J23">
        <v>0</v>
      </c>
      <c r="K23" s="5">
        <f t="shared" si="1"/>
        <v>120</v>
      </c>
    </row>
    <row r="24" spans="1:13" x14ac:dyDescent="0.3">
      <c r="A24" s="2">
        <v>1998</v>
      </c>
      <c r="B24">
        <v>15</v>
      </c>
      <c r="C24" s="27">
        <v>0</v>
      </c>
      <c r="D24" s="27">
        <v>24</v>
      </c>
      <c r="E24">
        <v>0</v>
      </c>
      <c r="F24">
        <v>5</v>
      </c>
      <c r="G24">
        <v>2</v>
      </c>
      <c r="H24">
        <v>66</v>
      </c>
      <c r="I24">
        <v>16</v>
      </c>
      <c r="J24">
        <v>0</v>
      </c>
      <c r="K24" s="5">
        <f t="shared" si="1"/>
        <v>128</v>
      </c>
    </row>
    <row r="25" spans="1:13" x14ac:dyDescent="0.3">
      <c r="A25" s="2" t="s">
        <v>55</v>
      </c>
      <c r="B25">
        <v>0</v>
      </c>
      <c r="C25" s="27">
        <v>0</v>
      </c>
      <c r="D25" s="27">
        <v>33</v>
      </c>
      <c r="E25">
        <v>0</v>
      </c>
      <c r="F25">
        <v>8</v>
      </c>
      <c r="G25">
        <v>0</v>
      </c>
      <c r="H25">
        <v>50</v>
      </c>
      <c r="I25">
        <v>16</v>
      </c>
      <c r="J25">
        <v>0</v>
      </c>
      <c r="K25" s="5">
        <f t="shared" si="1"/>
        <v>107</v>
      </c>
    </row>
    <row r="26" spans="1:13" x14ac:dyDescent="0.3">
      <c r="A26" s="2">
        <v>2000</v>
      </c>
      <c r="B26">
        <v>26</v>
      </c>
      <c r="C26">
        <v>7</v>
      </c>
      <c r="D26">
        <v>23</v>
      </c>
      <c r="E26">
        <v>0</v>
      </c>
      <c r="F26">
        <v>4</v>
      </c>
      <c r="G26">
        <v>2</v>
      </c>
      <c r="H26">
        <v>51</v>
      </c>
      <c r="I26">
        <v>16</v>
      </c>
      <c r="J26">
        <v>0</v>
      </c>
      <c r="K26" s="5">
        <f t="shared" si="1"/>
        <v>129</v>
      </c>
    </row>
    <row r="27" spans="1:13" x14ac:dyDescent="0.3">
      <c r="A27" s="2">
        <v>2001</v>
      </c>
      <c r="B27">
        <v>30</v>
      </c>
      <c r="C27" s="27">
        <v>8</v>
      </c>
      <c r="D27" s="27">
        <v>23</v>
      </c>
      <c r="E27">
        <v>0</v>
      </c>
      <c r="F27">
        <v>3</v>
      </c>
      <c r="G27">
        <v>2</v>
      </c>
      <c r="H27">
        <v>68</v>
      </c>
      <c r="I27">
        <v>16</v>
      </c>
      <c r="J27">
        <v>0</v>
      </c>
      <c r="K27" s="5">
        <f t="shared" si="1"/>
        <v>150</v>
      </c>
    </row>
    <row r="28" spans="1:13" x14ac:dyDescent="0.3">
      <c r="A28" s="2">
        <v>2002</v>
      </c>
      <c r="B28">
        <v>26</v>
      </c>
      <c r="C28" s="27">
        <v>8</v>
      </c>
      <c r="D28" s="27">
        <v>19</v>
      </c>
      <c r="E28">
        <v>0</v>
      </c>
      <c r="F28">
        <v>8</v>
      </c>
      <c r="G28">
        <v>0</v>
      </c>
      <c r="H28">
        <v>107</v>
      </c>
      <c r="I28">
        <v>16</v>
      </c>
      <c r="J28">
        <v>0</v>
      </c>
      <c r="K28" s="5">
        <f t="shared" si="1"/>
        <v>184</v>
      </c>
    </row>
    <row r="29" spans="1:13" x14ac:dyDescent="0.3">
      <c r="A29" s="2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36"/>
    </row>
    <row r="30" spans="1:13" x14ac:dyDescent="0.3">
      <c r="A30" s="2">
        <v>2004</v>
      </c>
      <c r="B30">
        <v>36</v>
      </c>
      <c r="C30">
        <v>6</v>
      </c>
      <c r="D30">
        <v>24</v>
      </c>
      <c r="E30">
        <v>0</v>
      </c>
      <c r="F30">
        <v>12</v>
      </c>
      <c r="G30">
        <v>3</v>
      </c>
      <c r="H30">
        <v>116</v>
      </c>
      <c r="I30">
        <v>16</v>
      </c>
      <c r="J30">
        <v>0</v>
      </c>
      <c r="K30" s="5">
        <f>SUM(B30:J30)</f>
        <v>213</v>
      </c>
    </row>
    <row r="31" spans="1:13" x14ac:dyDescent="0.3">
      <c r="A31" s="2">
        <v>2005</v>
      </c>
      <c r="B31">
        <v>37</v>
      </c>
      <c r="C31">
        <v>9</v>
      </c>
      <c r="D31">
        <v>25</v>
      </c>
      <c r="E31">
        <v>0</v>
      </c>
      <c r="F31">
        <v>12</v>
      </c>
      <c r="G31">
        <v>3</v>
      </c>
      <c r="H31">
        <v>99</v>
      </c>
      <c r="I31">
        <v>16</v>
      </c>
      <c r="J31">
        <v>0</v>
      </c>
      <c r="K31" s="5">
        <f t="shared" ref="K31:K42" si="2">SUM(B31:J31)</f>
        <v>201</v>
      </c>
    </row>
    <row r="32" spans="1:13" x14ac:dyDescent="0.3">
      <c r="A32" s="2">
        <v>2006</v>
      </c>
      <c r="B32">
        <v>53</v>
      </c>
      <c r="C32">
        <v>19</v>
      </c>
      <c r="D32">
        <v>30</v>
      </c>
      <c r="E32">
        <v>0</v>
      </c>
      <c r="F32">
        <v>10</v>
      </c>
      <c r="G32">
        <v>0</v>
      </c>
      <c r="H32">
        <v>138</v>
      </c>
      <c r="I32">
        <v>16</v>
      </c>
      <c r="J32">
        <v>0</v>
      </c>
      <c r="K32" s="5">
        <f t="shared" si="2"/>
        <v>266</v>
      </c>
    </row>
    <row r="33" spans="1:12" x14ac:dyDescent="0.3">
      <c r="A33" s="2">
        <v>2007</v>
      </c>
      <c r="B33">
        <v>79</v>
      </c>
      <c r="C33">
        <v>9</v>
      </c>
      <c r="D33">
        <v>30</v>
      </c>
      <c r="E33">
        <v>0</v>
      </c>
      <c r="F33">
        <v>9</v>
      </c>
      <c r="G33">
        <v>3</v>
      </c>
      <c r="H33">
        <v>123</v>
      </c>
      <c r="I33">
        <v>31</v>
      </c>
      <c r="J33">
        <v>0</v>
      </c>
      <c r="K33" s="5">
        <f t="shared" si="2"/>
        <v>284</v>
      </c>
    </row>
    <row r="34" spans="1:12" x14ac:dyDescent="0.3">
      <c r="A34" s="2">
        <v>2008</v>
      </c>
      <c r="B34">
        <v>65</v>
      </c>
      <c r="C34">
        <v>9</v>
      </c>
      <c r="D34">
        <v>34</v>
      </c>
      <c r="E34">
        <v>0</v>
      </c>
      <c r="F34">
        <v>0</v>
      </c>
      <c r="G34">
        <v>0</v>
      </c>
      <c r="H34">
        <v>149</v>
      </c>
      <c r="I34">
        <v>0</v>
      </c>
      <c r="J34">
        <v>0</v>
      </c>
      <c r="K34" s="5">
        <f t="shared" si="2"/>
        <v>257</v>
      </c>
    </row>
    <row r="35" spans="1:12" x14ac:dyDescent="0.3">
      <c r="A35" s="2">
        <v>2009</v>
      </c>
      <c r="B35">
        <v>51</v>
      </c>
      <c r="C35">
        <v>6</v>
      </c>
      <c r="D35">
        <v>25</v>
      </c>
      <c r="E35">
        <v>0</v>
      </c>
      <c r="F35">
        <v>21</v>
      </c>
      <c r="G35">
        <v>4</v>
      </c>
      <c r="H35">
        <v>163</v>
      </c>
      <c r="I35">
        <v>32</v>
      </c>
      <c r="J35">
        <v>0</v>
      </c>
      <c r="K35" s="5">
        <f t="shared" si="2"/>
        <v>302</v>
      </c>
    </row>
    <row r="36" spans="1:12" x14ac:dyDescent="0.3">
      <c r="A36" s="2">
        <v>2010</v>
      </c>
      <c r="B36">
        <v>56</v>
      </c>
      <c r="C36">
        <v>6</v>
      </c>
      <c r="D36">
        <v>20</v>
      </c>
      <c r="E36">
        <v>0</v>
      </c>
      <c r="F36">
        <v>17</v>
      </c>
      <c r="G36">
        <v>0</v>
      </c>
      <c r="H36">
        <v>149</v>
      </c>
      <c r="I36">
        <v>16</v>
      </c>
      <c r="J36">
        <v>0</v>
      </c>
      <c r="K36" s="5">
        <f t="shared" si="2"/>
        <v>264</v>
      </c>
    </row>
    <row r="37" spans="1:12" x14ac:dyDescent="0.3">
      <c r="A37" s="2">
        <v>2011</v>
      </c>
      <c r="B37">
        <v>47</v>
      </c>
      <c r="C37">
        <v>13</v>
      </c>
      <c r="D37">
        <v>33</v>
      </c>
      <c r="E37">
        <v>0</v>
      </c>
      <c r="F37">
        <v>0</v>
      </c>
      <c r="G37">
        <v>0</v>
      </c>
      <c r="H37">
        <v>123</v>
      </c>
      <c r="I37">
        <v>16</v>
      </c>
      <c r="J37">
        <v>0</v>
      </c>
      <c r="K37" s="5">
        <f t="shared" si="2"/>
        <v>232</v>
      </c>
    </row>
    <row r="38" spans="1:12" x14ac:dyDescent="0.3">
      <c r="A38" s="2" t="s">
        <v>36</v>
      </c>
      <c r="B38">
        <v>55</v>
      </c>
      <c r="C38">
        <v>26</v>
      </c>
      <c r="D38" s="40" t="s">
        <v>42</v>
      </c>
      <c r="E38">
        <v>0</v>
      </c>
      <c r="F38" s="14">
        <v>11</v>
      </c>
      <c r="G38" s="14" t="s">
        <v>43</v>
      </c>
      <c r="H38" s="14" t="s">
        <v>43</v>
      </c>
      <c r="I38" s="14" t="s">
        <v>43</v>
      </c>
      <c r="J38" s="14">
        <v>0</v>
      </c>
      <c r="K38" s="5">
        <f t="shared" si="2"/>
        <v>92</v>
      </c>
    </row>
    <row r="39" spans="1:12" x14ac:dyDescent="0.3">
      <c r="A39" s="2">
        <v>2013</v>
      </c>
      <c r="B39">
        <v>45</v>
      </c>
      <c r="C39">
        <v>26</v>
      </c>
      <c r="D39" s="40" t="s">
        <v>42</v>
      </c>
      <c r="E39">
        <v>0</v>
      </c>
      <c r="F39">
        <v>6</v>
      </c>
      <c r="G39">
        <v>0</v>
      </c>
      <c r="H39">
        <v>55</v>
      </c>
      <c r="I39">
        <v>16</v>
      </c>
      <c r="J39">
        <v>0</v>
      </c>
      <c r="K39" s="5">
        <f t="shared" si="2"/>
        <v>148</v>
      </c>
    </row>
    <row r="40" spans="1:12" x14ac:dyDescent="0.3">
      <c r="A40" s="2" t="s">
        <v>31</v>
      </c>
      <c r="B40">
        <v>45</v>
      </c>
      <c r="C40">
        <v>18</v>
      </c>
      <c r="D40" s="40" t="s">
        <v>42</v>
      </c>
      <c r="E40">
        <v>0</v>
      </c>
      <c r="F40">
        <v>9</v>
      </c>
      <c r="G40" s="14" t="s">
        <v>43</v>
      </c>
      <c r="H40" s="14">
        <f>12+12</f>
        <v>24</v>
      </c>
      <c r="I40">
        <v>0</v>
      </c>
      <c r="J40">
        <v>0</v>
      </c>
      <c r="K40" s="5">
        <f t="shared" si="2"/>
        <v>96</v>
      </c>
    </row>
    <row r="41" spans="1:12" x14ac:dyDescent="0.3">
      <c r="A41" s="2" t="s">
        <v>30</v>
      </c>
      <c r="B41">
        <v>38</v>
      </c>
      <c r="C41">
        <v>26</v>
      </c>
      <c r="D41" s="40" t="s">
        <v>42</v>
      </c>
      <c r="E41">
        <v>0</v>
      </c>
      <c r="F41">
        <v>5</v>
      </c>
      <c r="G41" s="14" t="s">
        <v>43</v>
      </c>
      <c r="H41" s="14">
        <v>16</v>
      </c>
      <c r="I41" s="14" t="s">
        <v>43</v>
      </c>
      <c r="J41" s="14">
        <v>0</v>
      </c>
      <c r="K41" s="5">
        <f t="shared" si="2"/>
        <v>85</v>
      </c>
    </row>
    <row r="42" spans="1:12" ht="15" thickBot="1" x14ac:dyDescent="0.35">
      <c r="A42" s="2" t="s">
        <v>29</v>
      </c>
      <c r="B42">
        <v>31</v>
      </c>
      <c r="C42">
        <v>24</v>
      </c>
      <c r="D42" s="40" t="s">
        <v>42</v>
      </c>
      <c r="E42">
        <v>0</v>
      </c>
      <c r="F42" s="14">
        <v>10</v>
      </c>
      <c r="G42" s="14" t="s">
        <v>43</v>
      </c>
      <c r="H42" s="14">
        <f>13+14</f>
        <v>27</v>
      </c>
      <c r="I42" s="14" t="s">
        <v>43</v>
      </c>
      <c r="J42" s="14">
        <v>0</v>
      </c>
      <c r="K42" s="5">
        <f t="shared" si="2"/>
        <v>92</v>
      </c>
    </row>
    <row r="43" spans="1:12" s="1" customFormat="1" ht="15" thickTop="1" x14ac:dyDescent="0.3">
      <c r="A43" s="38" t="s">
        <v>10</v>
      </c>
      <c r="B43" s="39">
        <f>SUM(B21:B42)</f>
        <v>751</v>
      </c>
      <c r="C43" s="39">
        <f>SUM(C21:C42)</f>
        <v>230</v>
      </c>
      <c r="D43" s="39">
        <f>SUM(D4:D37)</f>
        <v>659</v>
      </c>
      <c r="E43" s="39">
        <f t="shared" ref="E43:K43" si="3">SUM(E21:E42)</f>
        <v>0</v>
      </c>
      <c r="F43" s="39">
        <f t="shared" si="3"/>
        <v>164</v>
      </c>
      <c r="G43" s="39">
        <f t="shared" si="3"/>
        <v>23</v>
      </c>
      <c r="H43" s="39">
        <f t="shared" si="3"/>
        <v>1679</v>
      </c>
      <c r="I43" s="39">
        <f t="shared" si="3"/>
        <v>287</v>
      </c>
      <c r="J43" s="39">
        <f t="shared" si="3"/>
        <v>0</v>
      </c>
      <c r="K43" s="43">
        <f t="shared" si="3"/>
        <v>3536</v>
      </c>
      <c r="L43" s="44" t="s">
        <v>47</v>
      </c>
    </row>
    <row r="44" spans="1:12" x14ac:dyDescent="0.3">
      <c r="K44" s="8"/>
      <c r="L44" s="44" t="s">
        <v>44</v>
      </c>
    </row>
    <row r="45" spans="1:12" x14ac:dyDescent="0.3">
      <c r="B45" t="s">
        <v>48</v>
      </c>
      <c r="K45" s="8"/>
    </row>
    <row r="46" spans="1:12" x14ac:dyDescent="0.3">
      <c r="K46" s="8"/>
    </row>
    <row r="47" spans="1:12" x14ac:dyDescent="0.3">
      <c r="B47" s="3" t="s">
        <v>45</v>
      </c>
    </row>
    <row r="49" spans="2:3" x14ac:dyDescent="0.3">
      <c r="B49" t="s">
        <v>32</v>
      </c>
    </row>
    <row r="50" spans="2:3" x14ac:dyDescent="0.3">
      <c r="B50" s="12" t="s">
        <v>13</v>
      </c>
      <c r="C50" t="s">
        <v>9</v>
      </c>
    </row>
    <row r="51" spans="2:3" x14ac:dyDescent="0.3">
      <c r="C51" t="s">
        <v>14</v>
      </c>
    </row>
    <row r="52" spans="2:3" x14ac:dyDescent="0.3">
      <c r="C52" t="s">
        <v>16</v>
      </c>
    </row>
    <row r="54" spans="2:3" x14ac:dyDescent="0.3">
      <c r="B54" t="s">
        <v>52</v>
      </c>
    </row>
    <row r="56" spans="2:3" x14ac:dyDescent="0.3">
      <c r="B56" s="3" t="s">
        <v>56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zoomScale="88" workbookViewId="0">
      <pane ySplit="3" topLeftCell="A4" activePane="bottomLeft" state="frozen"/>
      <selection pane="bottomLeft" activeCell="B1" sqref="B1"/>
    </sheetView>
  </sheetViews>
  <sheetFormatPr defaultColWidth="8.77734375" defaultRowHeight="14.4" x14ac:dyDescent="0.3"/>
  <cols>
    <col min="1" max="1" width="17.44140625" style="2" customWidth="1"/>
    <col min="2" max="2" width="16.44140625" customWidth="1"/>
    <col min="3" max="4" width="21.44140625" customWidth="1"/>
    <col min="5" max="5" width="15.77734375" customWidth="1"/>
    <col min="6" max="6" width="11.77734375" customWidth="1"/>
    <col min="7" max="7" width="14.109375" customWidth="1"/>
    <col min="8" max="8" width="11.44140625" customWidth="1"/>
    <col min="9" max="9" width="6.33203125" customWidth="1"/>
  </cols>
  <sheetData>
    <row r="1" spans="1:9" ht="21" x14ac:dyDescent="0.4">
      <c r="B1" s="48" t="s">
        <v>58</v>
      </c>
    </row>
    <row r="3" spans="1:9" s="2" customFormat="1" ht="58.2" thickBot="1" x14ac:dyDescent="0.35">
      <c r="A3" s="6" t="s">
        <v>18</v>
      </c>
      <c r="B3" s="10" t="s">
        <v>0</v>
      </c>
      <c r="C3" s="6" t="s">
        <v>26</v>
      </c>
      <c r="D3" s="6" t="s">
        <v>27</v>
      </c>
      <c r="E3" s="6" t="s">
        <v>19</v>
      </c>
      <c r="F3" s="6" t="s">
        <v>3</v>
      </c>
      <c r="G3" s="6" t="s">
        <v>8</v>
      </c>
      <c r="H3" s="11" t="s">
        <v>1</v>
      </c>
    </row>
    <row r="4" spans="1:9" s="2" customFormat="1" ht="15" thickTop="1" x14ac:dyDescent="0.3">
      <c r="A4" s="17">
        <v>1978</v>
      </c>
      <c r="B4" s="21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22">
        <f>SUM(B4:G4)</f>
        <v>0</v>
      </c>
    </row>
    <row r="5" spans="1:9" s="2" customFormat="1" x14ac:dyDescent="0.3">
      <c r="A5" s="17">
        <v>1979</v>
      </c>
      <c r="B5" s="21">
        <v>0</v>
      </c>
      <c r="C5" s="19">
        <v>2</v>
      </c>
      <c r="D5" s="19">
        <v>4</v>
      </c>
      <c r="E5" s="19">
        <v>0</v>
      </c>
      <c r="F5" s="19">
        <v>0</v>
      </c>
      <c r="G5" s="19">
        <v>0</v>
      </c>
      <c r="H5" s="22">
        <f t="shared" ref="H5:H19" si="0">SUM(B5:G5)</f>
        <v>6</v>
      </c>
    </row>
    <row r="6" spans="1:9" s="2" customFormat="1" x14ac:dyDescent="0.3">
      <c r="A6" s="17">
        <v>1980</v>
      </c>
      <c r="B6" s="21">
        <v>3</v>
      </c>
      <c r="C6" s="19">
        <v>1</v>
      </c>
      <c r="D6" s="19">
        <v>7</v>
      </c>
      <c r="E6" s="19">
        <v>0</v>
      </c>
      <c r="F6" s="19">
        <v>0</v>
      </c>
      <c r="G6" s="19">
        <v>0</v>
      </c>
      <c r="H6" s="22">
        <f t="shared" si="0"/>
        <v>11</v>
      </c>
    </row>
    <row r="7" spans="1:9" s="2" customFormat="1" x14ac:dyDescent="0.3">
      <c r="A7" s="17">
        <v>1981</v>
      </c>
      <c r="B7" s="21">
        <v>3</v>
      </c>
      <c r="C7" s="19">
        <v>2</v>
      </c>
      <c r="D7" s="19">
        <v>7</v>
      </c>
      <c r="E7" s="19">
        <v>0</v>
      </c>
      <c r="F7" s="19">
        <v>0</v>
      </c>
      <c r="G7" s="19">
        <v>0</v>
      </c>
      <c r="H7" s="22">
        <f t="shared" si="0"/>
        <v>12</v>
      </c>
    </row>
    <row r="8" spans="1:9" s="2" customFormat="1" x14ac:dyDescent="0.3">
      <c r="A8" s="17">
        <v>1982</v>
      </c>
      <c r="B8" s="21">
        <v>6</v>
      </c>
      <c r="C8" s="19">
        <v>10</v>
      </c>
      <c r="D8" s="19">
        <v>0</v>
      </c>
      <c r="E8" s="19">
        <v>0</v>
      </c>
      <c r="F8" s="19">
        <v>0</v>
      </c>
      <c r="G8" s="19">
        <v>1</v>
      </c>
      <c r="H8" s="22">
        <f t="shared" si="0"/>
        <v>17</v>
      </c>
    </row>
    <row r="9" spans="1:9" s="2" customFormat="1" x14ac:dyDescent="0.3">
      <c r="A9" s="17">
        <v>1983</v>
      </c>
      <c r="B9" s="21">
        <v>10</v>
      </c>
      <c r="C9" s="19">
        <v>8</v>
      </c>
      <c r="D9" s="19">
        <v>4</v>
      </c>
      <c r="E9" s="19">
        <v>0</v>
      </c>
      <c r="F9" s="19">
        <v>0</v>
      </c>
      <c r="G9" s="19">
        <v>1</v>
      </c>
      <c r="H9" s="22">
        <f t="shared" si="0"/>
        <v>23</v>
      </c>
    </row>
    <row r="10" spans="1:9" s="2" customFormat="1" x14ac:dyDescent="0.3">
      <c r="A10" s="17">
        <v>1984</v>
      </c>
      <c r="B10" s="21">
        <v>9</v>
      </c>
      <c r="C10" s="19">
        <v>12</v>
      </c>
      <c r="D10" s="19">
        <v>3</v>
      </c>
      <c r="E10" s="19">
        <v>0</v>
      </c>
      <c r="F10" s="19">
        <v>0</v>
      </c>
      <c r="G10" s="19">
        <v>0</v>
      </c>
      <c r="H10" s="22">
        <f t="shared" si="0"/>
        <v>24</v>
      </c>
    </row>
    <row r="11" spans="1:9" s="2" customFormat="1" x14ac:dyDescent="0.3">
      <c r="A11" s="17">
        <v>1985</v>
      </c>
      <c r="B11" s="21">
        <v>12</v>
      </c>
      <c r="C11" s="19">
        <v>12</v>
      </c>
      <c r="D11" s="19">
        <v>0</v>
      </c>
      <c r="E11" s="19">
        <v>10</v>
      </c>
      <c r="F11" s="19">
        <v>0</v>
      </c>
      <c r="G11" s="19">
        <v>3</v>
      </c>
      <c r="H11" s="22">
        <f t="shared" si="0"/>
        <v>37</v>
      </c>
    </row>
    <row r="12" spans="1:9" s="2" customFormat="1" x14ac:dyDescent="0.3">
      <c r="A12" s="17">
        <v>1986</v>
      </c>
      <c r="B12" s="21">
        <v>14</v>
      </c>
      <c r="C12" s="19">
        <v>11</v>
      </c>
      <c r="D12" s="19">
        <v>4</v>
      </c>
      <c r="E12" s="19">
        <v>0</v>
      </c>
      <c r="F12" s="19">
        <v>0</v>
      </c>
      <c r="G12" s="19">
        <v>3</v>
      </c>
      <c r="H12" s="22">
        <f t="shared" si="0"/>
        <v>32</v>
      </c>
    </row>
    <row r="13" spans="1:9" s="2" customFormat="1" x14ac:dyDescent="0.3">
      <c r="A13" s="17" t="s">
        <v>23</v>
      </c>
      <c r="B13" s="29"/>
      <c r="C13" s="28"/>
      <c r="D13" s="28"/>
      <c r="E13" s="28"/>
      <c r="F13" s="28"/>
      <c r="G13" s="28"/>
      <c r="H13" s="22">
        <f t="shared" si="0"/>
        <v>0</v>
      </c>
    </row>
    <row r="14" spans="1:9" s="2" customFormat="1" x14ac:dyDescent="0.3">
      <c r="A14" s="17">
        <v>1988</v>
      </c>
      <c r="B14" s="21">
        <v>14</v>
      </c>
      <c r="C14" s="19">
        <v>10</v>
      </c>
      <c r="D14" s="19">
        <v>6</v>
      </c>
      <c r="E14" s="19">
        <v>0</v>
      </c>
      <c r="F14" s="19">
        <v>0</v>
      </c>
      <c r="G14" s="19">
        <v>2</v>
      </c>
      <c r="H14" s="22">
        <f t="shared" si="0"/>
        <v>32</v>
      </c>
    </row>
    <row r="15" spans="1:9" s="2" customFormat="1" ht="43.2" x14ac:dyDescent="0.3">
      <c r="A15" s="17" t="s">
        <v>51</v>
      </c>
      <c r="B15" s="21">
        <v>2</v>
      </c>
      <c r="C15" s="19">
        <v>2</v>
      </c>
      <c r="D15" s="19">
        <v>0</v>
      </c>
      <c r="E15" s="19">
        <v>0</v>
      </c>
      <c r="F15" s="19">
        <v>0</v>
      </c>
      <c r="G15" s="19">
        <v>0</v>
      </c>
      <c r="H15" s="22">
        <f t="shared" si="0"/>
        <v>4</v>
      </c>
      <c r="I15" s="26" t="s">
        <v>28</v>
      </c>
    </row>
    <row r="16" spans="1:9" s="2" customFormat="1" x14ac:dyDescent="0.3">
      <c r="A16" s="17" t="s">
        <v>49</v>
      </c>
      <c r="B16" s="21" t="s">
        <v>43</v>
      </c>
      <c r="C16" s="19" t="s">
        <v>43</v>
      </c>
      <c r="D16" s="19" t="s">
        <v>43</v>
      </c>
      <c r="E16" s="19" t="s">
        <v>43</v>
      </c>
      <c r="F16" s="19" t="s">
        <v>43</v>
      </c>
      <c r="G16" s="19" t="s">
        <v>43</v>
      </c>
      <c r="H16" s="22">
        <f t="shared" si="0"/>
        <v>0</v>
      </c>
    </row>
    <row r="17" spans="1:10" s="2" customFormat="1" x14ac:dyDescent="0.3">
      <c r="A17" s="17">
        <v>1991</v>
      </c>
      <c r="B17" s="21">
        <v>1</v>
      </c>
      <c r="C17" s="19">
        <v>18</v>
      </c>
      <c r="D17" s="19">
        <v>4</v>
      </c>
      <c r="E17" s="19">
        <v>2</v>
      </c>
      <c r="F17" s="19">
        <v>0</v>
      </c>
      <c r="G17" s="19">
        <v>3</v>
      </c>
      <c r="H17" s="22">
        <f t="shared" si="0"/>
        <v>28</v>
      </c>
    </row>
    <row r="18" spans="1:10" s="2" customFormat="1" x14ac:dyDescent="0.3">
      <c r="A18" s="17">
        <v>1992</v>
      </c>
      <c r="B18" s="21">
        <v>2</v>
      </c>
      <c r="C18" s="19">
        <v>19</v>
      </c>
      <c r="D18" s="19">
        <v>0</v>
      </c>
      <c r="E18" s="19">
        <v>0</v>
      </c>
      <c r="F18" s="19">
        <v>0</v>
      </c>
      <c r="G18" s="19">
        <v>2</v>
      </c>
      <c r="H18" s="22">
        <f t="shared" si="0"/>
        <v>23</v>
      </c>
    </row>
    <row r="19" spans="1:10" s="2" customFormat="1" x14ac:dyDescent="0.3">
      <c r="A19" s="17">
        <v>1993</v>
      </c>
      <c r="B19" s="21">
        <v>2</v>
      </c>
      <c r="C19" s="19">
        <v>22</v>
      </c>
      <c r="D19" s="19">
        <v>2</v>
      </c>
      <c r="E19" s="19">
        <v>0</v>
      </c>
      <c r="F19" s="19">
        <v>0</v>
      </c>
      <c r="G19" s="19">
        <v>1</v>
      </c>
      <c r="H19" s="22">
        <f t="shared" si="0"/>
        <v>27</v>
      </c>
    </row>
    <row r="20" spans="1:10" s="2" customFormat="1" x14ac:dyDescent="0.3">
      <c r="A20" s="17">
        <v>1994</v>
      </c>
      <c r="B20" s="21">
        <v>3</v>
      </c>
      <c r="C20" s="19">
        <v>22</v>
      </c>
      <c r="D20" s="19">
        <v>0</v>
      </c>
      <c r="E20" s="19">
        <v>0</v>
      </c>
      <c r="F20" s="19">
        <v>0</v>
      </c>
      <c r="G20" s="19">
        <v>5</v>
      </c>
      <c r="H20" s="22">
        <f>SUM(B20:G20)</f>
        <v>30</v>
      </c>
    </row>
    <row r="21" spans="1:10" x14ac:dyDescent="0.3">
      <c r="A21" s="2">
        <v>1995</v>
      </c>
      <c r="B21">
        <v>3</v>
      </c>
      <c r="C21" s="27">
        <v>25</v>
      </c>
      <c r="D21" s="27">
        <v>4</v>
      </c>
      <c r="E21">
        <v>0</v>
      </c>
      <c r="F21">
        <v>0</v>
      </c>
      <c r="G21">
        <v>4</v>
      </c>
      <c r="H21" s="5">
        <f>SUM(B21:G21)</f>
        <v>36</v>
      </c>
    </row>
    <row r="22" spans="1:10" x14ac:dyDescent="0.3">
      <c r="A22" s="2">
        <v>1996</v>
      </c>
      <c r="B22">
        <v>12</v>
      </c>
      <c r="C22">
        <v>10</v>
      </c>
      <c r="D22" s="27">
        <v>0</v>
      </c>
      <c r="E22">
        <v>0</v>
      </c>
      <c r="F22">
        <v>0</v>
      </c>
      <c r="G22">
        <v>2</v>
      </c>
      <c r="H22" s="5">
        <f t="shared" ref="H22:H29" si="1">SUM(B22:G22)</f>
        <v>24</v>
      </c>
      <c r="J22" s="3"/>
    </row>
    <row r="23" spans="1:10" x14ac:dyDescent="0.3">
      <c r="A23" s="2">
        <v>1997</v>
      </c>
      <c r="B23">
        <v>18</v>
      </c>
      <c r="C23">
        <v>5</v>
      </c>
      <c r="D23" s="27">
        <v>0</v>
      </c>
      <c r="E23">
        <v>0</v>
      </c>
      <c r="F23">
        <v>0</v>
      </c>
      <c r="G23">
        <v>4</v>
      </c>
      <c r="H23" s="5">
        <f t="shared" si="1"/>
        <v>27</v>
      </c>
    </row>
    <row r="24" spans="1:10" x14ac:dyDescent="0.3">
      <c r="A24" s="2">
        <v>1998</v>
      </c>
      <c r="B24">
        <v>8</v>
      </c>
      <c r="C24" s="27">
        <v>20</v>
      </c>
      <c r="D24" s="27">
        <v>3</v>
      </c>
      <c r="E24">
        <v>0</v>
      </c>
      <c r="F24">
        <v>0</v>
      </c>
      <c r="G24">
        <v>5</v>
      </c>
      <c r="H24" s="5">
        <f t="shared" si="1"/>
        <v>36</v>
      </c>
    </row>
    <row r="25" spans="1:10" x14ac:dyDescent="0.3">
      <c r="A25" s="2">
        <v>1999</v>
      </c>
      <c r="B25">
        <v>9</v>
      </c>
      <c r="C25">
        <v>14</v>
      </c>
      <c r="D25" s="27">
        <v>0</v>
      </c>
      <c r="E25">
        <v>0</v>
      </c>
      <c r="F25">
        <v>0</v>
      </c>
      <c r="G25">
        <v>4</v>
      </c>
      <c r="H25" s="5">
        <f t="shared" si="1"/>
        <v>27</v>
      </c>
    </row>
    <row r="26" spans="1:10" x14ac:dyDescent="0.3">
      <c r="A26" s="2">
        <v>2000</v>
      </c>
      <c r="B26">
        <v>13</v>
      </c>
      <c r="C26">
        <v>14</v>
      </c>
      <c r="D26" s="27">
        <v>0</v>
      </c>
      <c r="E26">
        <v>0</v>
      </c>
      <c r="F26">
        <v>5</v>
      </c>
      <c r="G26">
        <v>4</v>
      </c>
      <c r="H26" s="5">
        <f t="shared" si="1"/>
        <v>36</v>
      </c>
    </row>
    <row r="27" spans="1:10" x14ac:dyDescent="0.3">
      <c r="A27" s="2">
        <v>2001</v>
      </c>
      <c r="B27">
        <v>8</v>
      </c>
      <c r="C27">
        <v>18</v>
      </c>
      <c r="D27" s="27">
        <v>5</v>
      </c>
      <c r="E27">
        <v>0</v>
      </c>
      <c r="F27">
        <v>5</v>
      </c>
      <c r="G27">
        <v>5</v>
      </c>
      <c r="H27" s="5">
        <f t="shared" si="1"/>
        <v>41</v>
      </c>
    </row>
    <row r="28" spans="1:10" x14ac:dyDescent="0.3">
      <c r="A28" s="2">
        <v>2002</v>
      </c>
      <c r="B28">
        <v>7</v>
      </c>
      <c r="C28">
        <v>23</v>
      </c>
      <c r="D28" s="27">
        <v>1</v>
      </c>
      <c r="E28">
        <v>0</v>
      </c>
      <c r="F28">
        <v>6</v>
      </c>
      <c r="G28">
        <v>7</v>
      </c>
      <c r="H28" s="5">
        <f t="shared" si="1"/>
        <v>44</v>
      </c>
    </row>
    <row r="29" spans="1:10" x14ac:dyDescent="0.3">
      <c r="A29" s="2" t="s">
        <v>22</v>
      </c>
      <c r="B29" s="13"/>
      <c r="C29" s="13"/>
      <c r="D29" s="13"/>
      <c r="E29" s="13"/>
      <c r="F29" s="13"/>
      <c r="G29" s="13"/>
      <c r="H29" s="5">
        <f t="shared" si="1"/>
        <v>0</v>
      </c>
    </row>
    <row r="30" spans="1:10" x14ac:dyDescent="0.3">
      <c r="A30" s="2">
        <v>2004</v>
      </c>
      <c r="B30">
        <v>6</v>
      </c>
      <c r="C30">
        <v>38</v>
      </c>
      <c r="D30">
        <v>2</v>
      </c>
      <c r="E30">
        <v>0</v>
      </c>
      <c r="F30">
        <v>4</v>
      </c>
      <c r="G30">
        <v>7</v>
      </c>
      <c r="H30" s="5">
        <f>SUM(B30:G30)</f>
        <v>57</v>
      </c>
    </row>
    <row r="31" spans="1:10" x14ac:dyDescent="0.3">
      <c r="A31" s="2">
        <v>2005</v>
      </c>
      <c r="B31">
        <v>14</v>
      </c>
      <c r="C31">
        <v>40</v>
      </c>
      <c r="D31">
        <v>2</v>
      </c>
      <c r="E31">
        <v>0</v>
      </c>
      <c r="F31">
        <v>0</v>
      </c>
      <c r="H31" s="5">
        <f t="shared" ref="H31:H42" si="2">SUM(B31:G31)</f>
        <v>56</v>
      </c>
    </row>
    <row r="32" spans="1:10" x14ac:dyDescent="0.3">
      <c r="A32" s="2">
        <v>2006</v>
      </c>
      <c r="B32">
        <v>22</v>
      </c>
      <c r="C32">
        <v>40</v>
      </c>
      <c r="D32">
        <v>3</v>
      </c>
      <c r="E32">
        <v>0</v>
      </c>
      <c r="F32">
        <v>0</v>
      </c>
      <c r="G32">
        <v>8</v>
      </c>
      <c r="H32" s="5">
        <f t="shared" si="2"/>
        <v>73</v>
      </c>
    </row>
    <row r="33" spans="1:9" x14ac:dyDescent="0.3">
      <c r="A33" s="2">
        <v>2007</v>
      </c>
      <c r="B33">
        <v>52</v>
      </c>
      <c r="C33">
        <v>41</v>
      </c>
      <c r="D33">
        <v>5</v>
      </c>
      <c r="E33">
        <v>0</v>
      </c>
      <c r="F33">
        <v>0</v>
      </c>
      <c r="G33">
        <v>6</v>
      </c>
      <c r="H33" s="5">
        <f t="shared" si="2"/>
        <v>104</v>
      </c>
    </row>
    <row r="34" spans="1:9" x14ac:dyDescent="0.3">
      <c r="A34" s="2">
        <v>2008</v>
      </c>
      <c r="B34">
        <v>61</v>
      </c>
      <c r="C34">
        <v>40</v>
      </c>
      <c r="D34">
        <v>6</v>
      </c>
      <c r="E34">
        <v>0</v>
      </c>
      <c r="F34">
        <v>0</v>
      </c>
      <c r="G34">
        <v>7</v>
      </c>
      <c r="H34" s="5">
        <f t="shared" si="2"/>
        <v>114</v>
      </c>
    </row>
    <row r="35" spans="1:9" x14ac:dyDescent="0.3">
      <c r="A35" s="2">
        <v>2009</v>
      </c>
      <c r="B35">
        <v>58</v>
      </c>
      <c r="C35">
        <v>41</v>
      </c>
      <c r="D35">
        <v>4</v>
      </c>
      <c r="E35">
        <v>0</v>
      </c>
      <c r="F35">
        <v>0</v>
      </c>
      <c r="G35">
        <v>8</v>
      </c>
      <c r="H35" s="5">
        <f t="shared" si="2"/>
        <v>111</v>
      </c>
    </row>
    <row r="36" spans="1:9" x14ac:dyDescent="0.3">
      <c r="A36" s="2">
        <v>2010</v>
      </c>
      <c r="B36">
        <v>61</v>
      </c>
      <c r="C36">
        <v>38</v>
      </c>
      <c r="D36">
        <v>0</v>
      </c>
      <c r="E36">
        <v>0</v>
      </c>
      <c r="F36">
        <v>0</v>
      </c>
      <c r="G36">
        <v>10</v>
      </c>
      <c r="H36" s="5">
        <f t="shared" si="2"/>
        <v>109</v>
      </c>
    </row>
    <row r="37" spans="1:9" x14ac:dyDescent="0.3">
      <c r="A37" s="2">
        <v>2011</v>
      </c>
      <c r="B37">
        <v>53</v>
      </c>
      <c r="C37">
        <v>37</v>
      </c>
      <c r="D37">
        <v>9</v>
      </c>
      <c r="E37">
        <v>0</v>
      </c>
      <c r="F37">
        <v>0</v>
      </c>
      <c r="G37">
        <v>6</v>
      </c>
      <c r="H37" s="5">
        <f t="shared" si="2"/>
        <v>105</v>
      </c>
    </row>
    <row r="38" spans="1:9" x14ac:dyDescent="0.3">
      <c r="A38" s="2">
        <v>2012</v>
      </c>
      <c r="B38">
        <v>61</v>
      </c>
      <c r="C38">
        <v>38</v>
      </c>
      <c r="D38" s="40" t="s">
        <v>42</v>
      </c>
      <c r="E38">
        <v>0</v>
      </c>
      <c r="F38">
        <v>0</v>
      </c>
      <c r="G38">
        <v>7</v>
      </c>
      <c r="H38" s="5">
        <f t="shared" si="2"/>
        <v>106</v>
      </c>
    </row>
    <row r="39" spans="1:9" x14ac:dyDescent="0.3">
      <c r="A39" s="2">
        <v>2013</v>
      </c>
      <c r="B39">
        <v>53</v>
      </c>
      <c r="C39">
        <v>37</v>
      </c>
      <c r="D39" s="40" t="s">
        <v>42</v>
      </c>
      <c r="E39">
        <v>0</v>
      </c>
      <c r="F39">
        <v>0</v>
      </c>
      <c r="G39">
        <v>7</v>
      </c>
      <c r="H39" s="5">
        <f t="shared" si="2"/>
        <v>97</v>
      </c>
    </row>
    <row r="40" spans="1:9" x14ac:dyDescent="0.3">
      <c r="A40" s="2">
        <v>2014</v>
      </c>
      <c r="B40">
        <v>70</v>
      </c>
      <c r="C40">
        <v>35</v>
      </c>
      <c r="D40" s="40" t="s">
        <v>42</v>
      </c>
      <c r="E40">
        <v>0</v>
      </c>
      <c r="F40">
        <v>0</v>
      </c>
      <c r="G40">
        <v>6</v>
      </c>
      <c r="H40" s="5">
        <f t="shared" si="2"/>
        <v>111</v>
      </c>
    </row>
    <row r="41" spans="1:9" x14ac:dyDescent="0.3">
      <c r="A41" s="2">
        <v>2015</v>
      </c>
      <c r="B41">
        <v>73</v>
      </c>
      <c r="C41">
        <v>34</v>
      </c>
      <c r="D41" s="40" t="s">
        <v>42</v>
      </c>
      <c r="E41">
        <v>0</v>
      </c>
      <c r="F41">
        <v>0</v>
      </c>
      <c r="G41">
        <v>4</v>
      </c>
      <c r="H41" s="5">
        <f t="shared" si="2"/>
        <v>111</v>
      </c>
    </row>
    <row r="42" spans="1:9" ht="15" thickBot="1" x14ac:dyDescent="0.35">
      <c r="A42" s="2" t="s">
        <v>46</v>
      </c>
      <c r="B42">
        <v>73</v>
      </c>
      <c r="C42">
        <v>41</v>
      </c>
      <c r="D42" s="40" t="s">
        <v>42</v>
      </c>
      <c r="E42">
        <v>0</v>
      </c>
      <c r="F42">
        <v>0</v>
      </c>
      <c r="G42">
        <v>6</v>
      </c>
      <c r="H42" s="5">
        <f t="shared" si="2"/>
        <v>120</v>
      </c>
    </row>
    <row r="43" spans="1:9" ht="15" thickTop="1" x14ac:dyDescent="0.3">
      <c r="A43" s="41" t="s">
        <v>2</v>
      </c>
      <c r="B43" s="39">
        <f>SUM(B21:B42)</f>
        <v>735</v>
      </c>
      <c r="C43" s="39">
        <f>SUM(C21:C42)</f>
        <v>629</v>
      </c>
      <c r="D43" s="39"/>
      <c r="E43" s="39">
        <f>SUM(E21:E42)</f>
        <v>0</v>
      </c>
      <c r="F43" s="39">
        <f>SUM(F21:F42)</f>
        <v>20</v>
      </c>
      <c r="G43" s="42">
        <f>SUM(G21:G42)</f>
        <v>117</v>
      </c>
      <c r="H43" s="43">
        <f>SUM(H21:H42)</f>
        <v>1545</v>
      </c>
      <c r="I43" s="44" t="s">
        <v>53</v>
      </c>
    </row>
    <row r="44" spans="1:9" x14ac:dyDescent="0.3">
      <c r="B44" s="3"/>
      <c r="I44" s="44" t="s">
        <v>44</v>
      </c>
    </row>
    <row r="45" spans="1:9" x14ac:dyDescent="0.3">
      <c r="B45" t="s">
        <v>48</v>
      </c>
    </row>
    <row r="47" spans="1:9" x14ac:dyDescent="0.3">
      <c r="B47" s="3" t="s">
        <v>45</v>
      </c>
    </row>
    <row r="49" spans="2:2" x14ac:dyDescent="0.3">
      <c r="B49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topLeftCell="A25" workbookViewId="0">
      <selection activeCell="D7" sqref="D7"/>
    </sheetView>
  </sheetViews>
  <sheetFormatPr defaultColWidth="8.77734375" defaultRowHeight="14.4" x14ac:dyDescent="0.3"/>
  <cols>
    <col min="1" max="1" width="8.77734375" style="23"/>
    <col min="2" max="2" width="19.6640625" style="25" customWidth="1"/>
    <col min="3" max="3" width="4.44140625" style="25" customWidth="1"/>
    <col min="4" max="4" width="10.33203125" customWidth="1"/>
    <col min="11" max="11" width="1.5546875" customWidth="1"/>
    <col min="16" max="16" width="21.6640625" customWidth="1"/>
  </cols>
  <sheetData>
    <row r="1" spans="1:4" ht="21" x14ac:dyDescent="0.4">
      <c r="B1" s="49" t="s">
        <v>58</v>
      </c>
    </row>
    <row r="3" spans="1:4" s="1" customFormat="1" ht="28.8" x14ac:dyDescent="0.3">
      <c r="A3" s="15" t="s">
        <v>11</v>
      </c>
      <c r="B3" s="16" t="s">
        <v>12</v>
      </c>
      <c r="C3" s="16"/>
    </row>
    <row r="4" spans="1:4" s="1" customFormat="1" x14ac:dyDescent="0.3">
      <c r="A4" s="23">
        <v>1978</v>
      </c>
      <c r="B4" s="24" t="s">
        <v>39</v>
      </c>
      <c r="C4" s="24"/>
    </row>
    <row r="5" spans="1:4" s="1" customFormat="1" x14ac:dyDescent="0.3">
      <c r="A5" s="23">
        <v>1979</v>
      </c>
      <c r="B5" s="24" t="s">
        <v>39</v>
      </c>
      <c r="C5" s="24"/>
    </row>
    <row r="6" spans="1:4" s="1" customFormat="1" x14ac:dyDescent="0.3">
      <c r="A6" s="23">
        <v>1980</v>
      </c>
      <c r="B6" s="24" t="s">
        <v>39</v>
      </c>
      <c r="C6" s="24"/>
    </row>
    <row r="7" spans="1:4" s="1" customFormat="1" x14ac:dyDescent="0.3">
      <c r="A7" s="23">
        <v>1981</v>
      </c>
      <c r="B7" s="24" t="s">
        <v>39</v>
      </c>
      <c r="C7" s="24"/>
      <c r="D7" s="3"/>
    </row>
    <row r="8" spans="1:4" s="1" customFormat="1" x14ac:dyDescent="0.3">
      <c r="A8" s="23">
        <v>1982</v>
      </c>
      <c r="B8" s="24" t="s">
        <v>39</v>
      </c>
      <c r="C8" s="24"/>
    </row>
    <row r="9" spans="1:4" s="1" customFormat="1" x14ac:dyDescent="0.3">
      <c r="A9" s="23">
        <v>1983</v>
      </c>
      <c r="B9" s="24" t="s">
        <v>39</v>
      </c>
      <c r="C9" s="24"/>
    </row>
    <row r="10" spans="1:4" s="1" customFormat="1" x14ac:dyDescent="0.3">
      <c r="A10" s="23">
        <v>1984</v>
      </c>
      <c r="B10" s="24" t="s">
        <v>39</v>
      </c>
      <c r="C10" s="24"/>
    </row>
    <row r="11" spans="1:4" s="1" customFormat="1" x14ac:dyDescent="0.3">
      <c r="A11" s="23">
        <v>1985</v>
      </c>
      <c r="B11" s="24" t="s">
        <v>39</v>
      </c>
      <c r="C11" s="24"/>
    </row>
    <row r="12" spans="1:4" s="1" customFormat="1" x14ac:dyDescent="0.3">
      <c r="A12" s="23">
        <v>1986</v>
      </c>
      <c r="B12" s="24" t="s">
        <v>39</v>
      </c>
      <c r="C12" s="24"/>
    </row>
    <row r="13" spans="1:4" s="1" customFormat="1" x14ac:dyDescent="0.3">
      <c r="A13" s="23">
        <v>1987</v>
      </c>
      <c r="B13" s="31"/>
      <c r="C13" s="31"/>
      <c r="D13" s="3" t="s">
        <v>34</v>
      </c>
    </row>
    <row r="14" spans="1:4" s="1" customFormat="1" x14ac:dyDescent="0.3">
      <c r="A14" s="23">
        <v>1988</v>
      </c>
      <c r="B14" s="24" t="s">
        <v>39</v>
      </c>
      <c r="C14" s="24"/>
    </row>
    <row r="15" spans="1:4" s="1" customFormat="1" x14ac:dyDescent="0.3">
      <c r="A15" s="23">
        <v>1989</v>
      </c>
      <c r="B15" s="24" t="s">
        <v>39</v>
      </c>
      <c r="C15" s="24"/>
    </row>
    <row r="16" spans="1:4" s="1" customFormat="1" x14ac:dyDescent="0.3">
      <c r="A16" s="23">
        <v>1990</v>
      </c>
      <c r="B16" s="24" t="s">
        <v>39</v>
      </c>
      <c r="C16" s="24"/>
    </row>
    <row r="17" spans="1:16" s="1" customFormat="1" x14ac:dyDescent="0.3">
      <c r="A17" s="23">
        <v>1991</v>
      </c>
      <c r="B17" s="24" t="s">
        <v>39</v>
      </c>
      <c r="C17" s="24"/>
    </row>
    <row r="18" spans="1:16" s="1" customFormat="1" x14ac:dyDescent="0.3">
      <c r="A18" s="23">
        <v>1992</v>
      </c>
      <c r="B18" s="24" t="s">
        <v>39</v>
      </c>
      <c r="C18" s="24"/>
    </row>
    <row r="19" spans="1:16" s="1" customFormat="1" x14ac:dyDescent="0.3">
      <c r="A19" s="23">
        <v>1993</v>
      </c>
      <c r="B19" s="24" t="s">
        <v>39</v>
      </c>
      <c r="C19" s="24"/>
    </row>
    <row r="20" spans="1:16" s="1" customFormat="1" x14ac:dyDescent="0.3">
      <c r="A20" s="23">
        <v>1994</v>
      </c>
      <c r="B20" s="24" t="s">
        <v>39</v>
      </c>
      <c r="C20" s="24"/>
    </row>
    <row r="21" spans="1:16" x14ac:dyDescent="0.3">
      <c r="A21" s="23">
        <v>1995</v>
      </c>
      <c r="B21" s="24" t="s">
        <v>39</v>
      </c>
      <c r="C21" s="24"/>
    </row>
    <row r="22" spans="1:16" x14ac:dyDescent="0.3">
      <c r="A22" s="23">
        <v>1996</v>
      </c>
      <c r="B22" s="24" t="s">
        <v>39</v>
      </c>
      <c r="C22" s="24"/>
    </row>
    <row r="23" spans="1:16" x14ac:dyDescent="0.3">
      <c r="A23" s="23">
        <v>1997</v>
      </c>
      <c r="B23" s="24" t="s">
        <v>39</v>
      </c>
      <c r="C23" s="24"/>
    </row>
    <row r="24" spans="1:16" x14ac:dyDescent="0.3">
      <c r="A24" s="23">
        <v>1998</v>
      </c>
      <c r="B24" s="24" t="s">
        <v>39</v>
      </c>
      <c r="C24" s="24"/>
    </row>
    <row r="25" spans="1:16" x14ac:dyDescent="0.3">
      <c r="A25" s="23">
        <v>1999</v>
      </c>
      <c r="B25" s="24" t="s">
        <v>39</v>
      </c>
      <c r="C25" s="24"/>
    </row>
    <row r="26" spans="1:16" x14ac:dyDescent="0.3">
      <c r="A26" s="23">
        <v>2000</v>
      </c>
      <c r="B26" s="24" t="s">
        <v>39</v>
      </c>
      <c r="C26" s="24"/>
    </row>
    <row r="27" spans="1:16" x14ac:dyDescent="0.3">
      <c r="A27" s="23">
        <v>2001</v>
      </c>
      <c r="B27" s="25">
        <v>275000</v>
      </c>
      <c r="D27" t="s">
        <v>17</v>
      </c>
    </row>
    <row r="28" spans="1:16" x14ac:dyDescent="0.3">
      <c r="A28" s="23">
        <v>2002</v>
      </c>
      <c r="B28" s="25">
        <v>146000</v>
      </c>
      <c r="D28" s="35" t="s">
        <v>35</v>
      </c>
    </row>
    <row r="29" spans="1:16" x14ac:dyDescent="0.3">
      <c r="A29" s="23">
        <v>2003</v>
      </c>
      <c r="B29" s="30"/>
      <c r="C29" s="37"/>
      <c r="D29" s="3" t="s">
        <v>34</v>
      </c>
    </row>
    <row r="30" spans="1:16" x14ac:dyDescent="0.3">
      <c r="A30" s="23">
        <v>2004</v>
      </c>
      <c r="B30" s="25">
        <v>778409</v>
      </c>
      <c r="P30" s="33"/>
    </row>
    <row r="31" spans="1:16" x14ac:dyDescent="0.3">
      <c r="A31" s="23">
        <v>2005</v>
      </c>
      <c r="B31" s="25">
        <v>796236</v>
      </c>
      <c r="P31" s="32"/>
    </row>
    <row r="32" spans="1:16" x14ac:dyDescent="0.3">
      <c r="A32" s="23">
        <v>2006</v>
      </c>
      <c r="B32" s="25">
        <v>817922</v>
      </c>
      <c r="O32" s="1"/>
      <c r="P32" s="9"/>
    </row>
    <row r="33" spans="1:16" x14ac:dyDescent="0.3">
      <c r="A33" s="23">
        <v>2007</v>
      </c>
      <c r="B33" s="25">
        <v>884750</v>
      </c>
    </row>
    <row r="34" spans="1:16" x14ac:dyDescent="0.3">
      <c r="A34" s="23">
        <v>2008</v>
      </c>
      <c r="B34" s="25">
        <v>997573</v>
      </c>
    </row>
    <row r="35" spans="1:16" x14ac:dyDescent="0.3">
      <c r="A35" s="23">
        <v>2009</v>
      </c>
      <c r="B35" s="25">
        <v>985423</v>
      </c>
    </row>
    <row r="36" spans="1:16" x14ac:dyDescent="0.3">
      <c r="A36" s="23">
        <v>2010</v>
      </c>
      <c r="B36" s="25">
        <v>1078677</v>
      </c>
    </row>
    <row r="37" spans="1:16" x14ac:dyDescent="0.3">
      <c r="A37" s="23">
        <v>2011</v>
      </c>
      <c r="B37" s="25">
        <v>1135416</v>
      </c>
      <c r="P37" s="32"/>
    </row>
    <row r="38" spans="1:16" x14ac:dyDescent="0.3">
      <c r="A38" s="23">
        <v>2012</v>
      </c>
      <c r="B38" s="25">
        <v>1320897</v>
      </c>
    </row>
    <row r="39" spans="1:16" x14ac:dyDescent="0.3">
      <c r="A39" s="23">
        <v>2013</v>
      </c>
      <c r="B39" s="25">
        <v>1312400</v>
      </c>
    </row>
    <row r="40" spans="1:16" x14ac:dyDescent="0.3">
      <c r="A40" s="23">
        <v>2014</v>
      </c>
      <c r="B40" s="25">
        <v>1247198</v>
      </c>
    </row>
    <row r="41" spans="1:16" x14ac:dyDescent="0.3">
      <c r="A41" s="23">
        <v>2015</v>
      </c>
      <c r="B41" s="25">
        <v>1294339</v>
      </c>
      <c r="P41" s="34"/>
    </row>
    <row r="42" spans="1:16" x14ac:dyDescent="0.3">
      <c r="A42" s="23">
        <v>2016</v>
      </c>
      <c r="B42" s="25">
        <v>1367586</v>
      </c>
      <c r="D42" t="s">
        <v>40</v>
      </c>
      <c r="L42" t="s">
        <v>41</v>
      </c>
    </row>
    <row r="43" spans="1:16" x14ac:dyDescent="0.3">
      <c r="D43" s="3" t="s">
        <v>38</v>
      </c>
      <c r="E43" s="3"/>
      <c r="L43" t="s">
        <v>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 Scholars to China</vt:lpstr>
      <vt:lpstr>Chinese Scholars to US</vt:lpstr>
      <vt:lpstr>China Contribution to Fulbright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Cuddles</dc:creator>
  <cp:lastModifiedBy>Cuddles</cp:lastModifiedBy>
  <dcterms:created xsi:type="dcterms:W3CDTF">2020-08-16T19:49:01Z</dcterms:created>
  <dcterms:modified xsi:type="dcterms:W3CDTF">2020-11-15T19:07:15Z</dcterms:modified>
</cp:coreProperties>
</file>